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65440" windowWidth="12384" windowHeight="792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'Sheet1'!$W$1:$W$3</definedName>
    <definedName name="solver_cvg" localSheetId="0" hidden="1">0.0001</definedName>
    <definedName name="solver_drv" localSheetId="0" hidden="1">1</definedName>
    <definedName name="solver_est" localSheetId="0" hidden="1">2</definedName>
    <definedName name="solver_itr" localSheetId="0" hidden="1">400</definedName>
    <definedName name="solver_lhs1" localSheetId="0" hidden="1">'Sheet1'!$W$1</definedName>
    <definedName name="solver_lhs2" localSheetId="0" hidden="1">'Sheet1'!$W$2</definedName>
    <definedName name="solver_lhs3" localSheetId="0" hidden="1">'Sheet1'!$W$2</definedName>
    <definedName name="solver_lhs4" localSheetId="0" hidden="1">'Sheet1'!$W$3</definedName>
    <definedName name="solver_lhs5" localSheetId="0" hidden="1">'Sheet1'!$W$1</definedName>
    <definedName name="solver_lhs6" localSheetId="0" hidden="1">'Sheet1'!$W$2</definedName>
    <definedName name="solver_lhs7" localSheetId="0" hidden="1">'Sheet1'!$W$2</definedName>
    <definedName name="solver_lhs8" localSheetId="0" hidden="1">'Sheet1'!$W$3</definedName>
    <definedName name="solver_lhs9" localSheetId="0" hidden="1">'Sheet1'!$W$4</definedName>
    <definedName name="solver_lin" localSheetId="0" hidden="1">2</definedName>
    <definedName name="solver_neg" localSheetId="0" hidden="1">2</definedName>
    <definedName name="solver_num" localSheetId="0" hidden="1">8</definedName>
    <definedName name="solver_nwt" localSheetId="0" hidden="1">2</definedName>
    <definedName name="solver_opt" localSheetId="0" hidden="1">'Sheet1'!$W$6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l9" localSheetId="0" hidden="1">3</definedName>
    <definedName name="solver_rhs1" localSheetId="0" hidden="1">0.005</definedName>
    <definedName name="solver_rhs2" localSheetId="0" hidden="1">0.001</definedName>
    <definedName name="solver_rhs3" localSheetId="0" hidden="1">4</definedName>
    <definedName name="solver_rhs4" localSheetId="0" hidden="1">0.0002</definedName>
    <definedName name="solver_rhs5" localSheetId="0" hidden="1">0.005</definedName>
    <definedName name="solver_rhs6" localSheetId="0" hidden="1">0.001</definedName>
    <definedName name="solver_rhs7" localSheetId="0" hidden="1">4</definedName>
    <definedName name="solver_rhs8" localSheetId="0" hidden="1">0.0002</definedName>
    <definedName name="solver_rhs9" localSheetId="0" hidden="1">0.00001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0.0001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<sst xmlns="http://schemas.openxmlformats.org/spreadsheetml/2006/main" count="9" uniqueCount="9">
  <si>
    <t>at</t>
  </si>
  <si>
    <t>bbw</t>
  </si>
  <si>
    <t>parameters for aph</t>
  </si>
  <si>
    <t>const.</t>
  </si>
  <si>
    <t>coef.</t>
  </si>
  <si>
    <t>aph</t>
  </si>
  <si>
    <t>aw</t>
  </si>
  <si>
    <t>adg</t>
  </si>
  <si>
    <t>bbp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</si>
</sst>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Times New Roman"/>
      <family val="1"/>
    </font>
    <font>
      <sz val="7.5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625"/>
          <c:w val="0.8965"/>
          <c:h val="0.907"/>
        </c:manualLayout>
      </c:layout>
      <c:scatterChart>
        <c:scatterStyle val="lineMarker"/>
        <c:varyColors val="0"/>
        <c:ser>
          <c:idx val="0"/>
          <c:order val="0"/>
          <c:tx>
            <c:v>aw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Sheet1!$A$10:$A$90</c:f>
              <c:numCache/>
            </c:numRef>
          </c:xVal>
          <c:yVal>
            <c:numRef>
              <c:f>Sheet1!$B$10:$B$90</c:f>
              <c:numCache/>
            </c:numRef>
          </c:yVal>
          <c:smooth val="0"/>
        </c:ser>
        <c:ser>
          <c:idx val="1"/>
          <c:order val="1"/>
          <c:tx>
            <c:v>aph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Sheet1!$A$10:$A$90</c:f>
              <c:numCache/>
            </c:numRef>
          </c:xVal>
          <c:yVal>
            <c:numRef>
              <c:f>Sheet1!$F$10:$F$90</c:f>
              <c:numCache/>
            </c:numRef>
          </c:yVal>
          <c:smooth val="0"/>
        </c:ser>
        <c:ser>
          <c:idx val="2"/>
          <c:order val="2"/>
          <c:tx>
            <c:v>adg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Sheet1!$A$10:$A$70</c:f>
              <c:numCache/>
            </c:numRef>
          </c:xVal>
          <c:yVal>
            <c:numRef>
              <c:f>Sheet1!$G$10:$G$70</c:f>
              <c:numCache/>
            </c:numRef>
          </c:yVal>
          <c:smooth val="0"/>
        </c:ser>
        <c:axId val="34733364"/>
        <c:axId val="44164821"/>
      </c:scatterChart>
      <c:valAx>
        <c:axId val="3473336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64821"/>
        <c:crosses val="autoZero"/>
        <c:crossBetween val="midCat"/>
        <c:dispUnits/>
        <c:majorUnit val="50"/>
        <c:minorUnit val="50"/>
      </c:valAx>
      <c:valAx>
        <c:axId val="44164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33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093"/>
          <c:w val="0.450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625"/>
          <c:w val="0.94125"/>
          <c:h val="0.907"/>
        </c:manualLayout>
      </c:layout>
      <c:scatterChart>
        <c:scatterStyle val="lineMarker"/>
        <c:varyColors val="0"/>
        <c:ser>
          <c:idx val="0"/>
          <c:order val="0"/>
          <c:tx>
            <c:v>bbw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Sheet1!$A$10:$A$90</c:f>
              <c:numCache/>
            </c:numRef>
          </c:xVal>
          <c:yVal>
            <c:numRef>
              <c:f>Sheet1!$K$10:$K$90</c:f>
              <c:numCache/>
            </c:numRef>
          </c:yVal>
          <c:smooth val="0"/>
        </c:ser>
        <c:ser>
          <c:idx val="1"/>
          <c:order val="1"/>
          <c:tx>
            <c:v>bbp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Sheet1!$A$10:$A$90</c:f>
              <c:numCache/>
            </c:numRef>
          </c:xVal>
          <c:yVal>
            <c:numRef>
              <c:f>Sheet1!$L$10:$L$90</c:f>
              <c:numCache/>
            </c:numRef>
          </c:yVal>
          <c:smooth val="0"/>
        </c:ser>
        <c:axId val="61939070"/>
        <c:axId val="20580719"/>
      </c:scatterChart>
      <c:valAx>
        <c:axId val="6193907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80719"/>
        <c:crosses val="autoZero"/>
        <c:crossBetween val="midCat"/>
        <c:dispUnits/>
        <c:majorUnit val="50"/>
        <c:minorUnit val="50"/>
      </c:valAx>
      <c:valAx>
        <c:axId val="20580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39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093"/>
          <c:w val="0.450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13</xdr:row>
      <xdr:rowOff>85725</xdr:rowOff>
    </xdr:from>
    <xdr:to>
      <xdr:col>7</xdr:col>
      <xdr:colOff>114300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723900" y="2190750"/>
        <a:ext cx="31242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13</xdr:row>
      <xdr:rowOff>38100</xdr:rowOff>
    </xdr:from>
    <xdr:to>
      <xdr:col>15</xdr:col>
      <xdr:colOff>523875</xdr:colOff>
      <xdr:row>28</xdr:row>
      <xdr:rowOff>0</xdr:rowOff>
    </xdr:to>
    <xdr:graphicFrame>
      <xdr:nvGraphicFramePr>
        <xdr:cNvPr id="2" name="Chart 1"/>
        <xdr:cNvGraphicFramePr/>
      </xdr:nvGraphicFramePr>
      <xdr:xfrm>
        <a:off x="5400675" y="2143125"/>
        <a:ext cx="31242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70"/>
  <sheetViews>
    <sheetView tabSelected="1" zoomScalePageLayoutView="0" workbookViewId="0" topLeftCell="A1">
      <selection activeCell="L4" sqref="L4"/>
    </sheetView>
  </sheetViews>
  <sheetFormatPr defaultColWidth="9.33203125" defaultRowHeight="12.75"/>
  <cols>
    <col min="21" max="21" width="9.16015625" style="0" customWidth="1"/>
    <col min="23" max="23" width="12.16015625" style="0" bestFit="1" customWidth="1"/>
  </cols>
  <sheetData>
    <row r="2" spans="8:12" ht="12.75">
      <c r="H2" t="s">
        <v>0</v>
      </c>
      <c r="K2" t="s">
        <v>1</v>
      </c>
      <c r="L2" s="1" t="s">
        <v>8</v>
      </c>
    </row>
    <row r="3" ht="12.75">
      <c r="D3" t="s">
        <v>2</v>
      </c>
    </row>
    <row r="4" spans="6:12" ht="12.75">
      <c r="F4">
        <v>0.1</v>
      </c>
      <c r="G4">
        <v>0.1</v>
      </c>
      <c r="L4">
        <v>0.002</v>
      </c>
    </row>
    <row r="5" ht="12.75">
      <c r="L5">
        <v>1</v>
      </c>
    </row>
    <row r="6" ht="12.75">
      <c r="G6">
        <v>0.015</v>
      </c>
    </row>
    <row r="7" spans="2:7" ht="12.75">
      <c r="B7" s="1" t="s">
        <v>6</v>
      </c>
      <c r="F7" t="s">
        <v>5</v>
      </c>
      <c r="G7" s="1" t="s">
        <v>7</v>
      </c>
    </row>
    <row r="8" spans="4:5" ht="12.75">
      <c r="D8" t="s">
        <v>3</v>
      </c>
      <c r="E8" t="s">
        <v>4</v>
      </c>
    </row>
    <row r="10" spans="1:12" ht="12.75">
      <c r="A10">
        <v>400</v>
      </c>
      <c r="B10">
        <v>0.00663</v>
      </c>
      <c r="D10">
        <v>0.68426627</v>
      </c>
      <c r="E10">
        <v>0.02053447</v>
      </c>
      <c r="F10">
        <f>(D10+E10*LN(F$4))*F$4</f>
        <v>0.06369839054854665</v>
      </c>
      <c r="G10">
        <f>G$4*EXP(G$6*(440-A10))</f>
        <v>0.1822118800390509</v>
      </c>
      <c r="H10">
        <f>F10+B10+G10</f>
        <v>0.25254027058759754</v>
      </c>
      <c r="K10">
        <v>0.0038</v>
      </c>
      <c r="L10">
        <f>L$4*(440/A10)^L$5</f>
        <v>0.0022</v>
      </c>
    </row>
    <row r="11" spans="1:12" ht="12.75">
      <c r="A11">
        <v>405</v>
      </c>
      <c r="B11">
        <v>0.0053</v>
      </c>
      <c r="D11">
        <v>0.72088192</v>
      </c>
      <c r="E11">
        <v>0.010415397</v>
      </c>
      <c r="F11">
        <f>(D11+E11*LN(F$4))*F$4</f>
        <v>0.06968995821301852</v>
      </c>
      <c r="G11">
        <f>G$4*EXP(G$6*(440-A11))</f>
        <v>0.16904588483790917</v>
      </c>
      <c r="H11">
        <f>F11+B11+G11</f>
        <v>0.24403584305092768</v>
      </c>
      <c r="K11">
        <v>0.0036023421485622373</v>
      </c>
      <c r="L11">
        <f aca="true" t="shared" si="0" ref="L11:L70">L$4*(440/A11)^L$5</f>
        <v>0.0021728395061728395</v>
      </c>
    </row>
    <row r="12" spans="1:12" ht="12.75">
      <c r="A12">
        <v>410</v>
      </c>
      <c r="B12">
        <v>0.00473</v>
      </c>
      <c r="D12">
        <v>0.77823356</v>
      </c>
      <c r="E12">
        <v>0.012936646</v>
      </c>
      <c r="F12">
        <f>(D12+E12*LN(F$4))*F$4</f>
        <v>0.07484458317670589</v>
      </c>
      <c r="G12">
        <f>G$4*EXP(G$6*(440-A12))</f>
        <v>0.15683121854901688</v>
      </c>
      <c r="H12">
        <f>F12+B12+G12</f>
        <v>0.2364058017257228</v>
      </c>
      <c r="K12">
        <v>0.003417204545898771</v>
      </c>
      <c r="L12">
        <f t="shared" si="0"/>
        <v>0.0021463414634146343</v>
      </c>
    </row>
    <row r="13" spans="1:12" ht="12.75">
      <c r="A13">
        <v>415</v>
      </c>
      <c r="B13">
        <v>0.00444</v>
      </c>
      <c r="D13">
        <v>0.82779038</v>
      </c>
      <c r="E13">
        <v>0.010625072</v>
      </c>
      <c r="F13">
        <f>(D13+E13*LN(F$4))*F$4</f>
        <v>0.08033252476008117</v>
      </c>
      <c r="G13">
        <f>G$4*EXP(G$6*(440-A13))</f>
        <v>0.14549914146182014</v>
      </c>
      <c r="H13">
        <f>F13+B13+G13</f>
        <v>0.23027166622190132</v>
      </c>
      <c r="K13">
        <v>0.003243655654868166</v>
      </c>
      <c r="L13">
        <f t="shared" si="0"/>
        <v>0.0021204819277108435</v>
      </c>
    </row>
    <row r="14" spans="1:12" ht="12.75">
      <c r="A14">
        <v>420</v>
      </c>
      <c r="B14">
        <v>0.00454</v>
      </c>
      <c r="D14">
        <v>0.86368986</v>
      </c>
      <c r="E14">
        <v>0.0064012954</v>
      </c>
      <c r="F14">
        <f>(D14+E14*LN(F$4))*F$4</f>
        <v>0.08489503326361086</v>
      </c>
      <c r="G14">
        <f>G$4*EXP(G$6*(440-A14))</f>
        <v>0.13498588075760032</v>
      </c>
      <c r="H14">
        <f>F14+B14+G14</f>
        <v>0.22442091402121117</v>
      </c>
      <c r="K14">
        <v>0.0030808433079887025</v>
      </c>
      <c r="L14">
        <f t="shared" si="0"/>
        <v>0.0020952380952380953</v>
      </c>
    </row>
    <row r="15" spans="1:12" ht="12.75">
      <c r="A15">
        <v>425</v>
      </c>
      <c r="B15">
        <v>0.00478</v>
      </c>
      <c r="D15">
        <v>0.90913074</v>
      </c>
      <c r="E15">
        <v>0.0029775621</v>
      </c>
      <c r="F15">
        <f>(D15+E15*LN(F$4))*F$4</f>
        <v>0.09022746498950761</v>
      </c>
      <c r="G15">
        <f>G$4*EXP(G$6*(440-A15))</f>
        <v>0.12523227161918646</v>
      </c>
      <c r="H15">
        <f>F15+B15+G15</f>
        <v>0.22023973660869406</v>
      </c>
      <c r="K15">
        <v>0.002927987107524972</v>
      </c>
      <c r="L15">
        <f t="shared" si="0"/>
        <v>0.002070588235294118</v>
      </c>
    </row>
    <row r="16" spans="1:12" ht="12.75">
      <c r="A16">
        <v>430</v>
      </c>
      <c r="B16">
        <v>0.00495</v>
      </c>
      <c r="D16">
        <v>0.96027238</v>
      </c>
      <c r="E16">
        <v>0.0016842888</v>
      </c>
      <c r="F16">
        <f>(D16+E16*LN(F$4))*F$4</f>
        <v>0.09563941617168233</v>
      </c>
      <c r="G16">
        <f>G$4*EXP(G$6*(440-A16))</f>
        <v>0.11618342427282831</v>
      </c>
      <c r="H16">
        <f>F16+B16+G16</f>
        <v>0.21677284044451062</v>
      </c>
      <c r="K16">
        <v>0.0027843716316403293</v>
      </c>
      <c r="L16">
        <f t="shared" si="0"/>
        <v>0.002046511627906977</v>
      </c>
    </row>
    <row r="17" spans="1:12" ht="12.75">
      <c r="A17">
        <v>435</v>
      </c>
      <c r="B17">
        <v>0.0053</v>
      </c>
      <c r="D17">
        <v>0.99247242</v>
      </c>
      <c r="E17">
        <v>0.00067162337</v>
      </c>
      <c r="F17">
        <f>(D17+E17*LN(F$4))*F$4</f>
        <v>0.09909259500401317</v>
      </c>
      <c r="G17">
        <f>G$4*EXP(G$6*(440-A17))</f>
        <v>0.10778841508846315</v>
      </c>
      <c r="H17">
        <f>F17+B17+G17</f>
        <v>0.2121810100924763</v>
      </c>
      <c r="K17">
        <v>0.002649340352999967</v>
      </c>
      <c r="L17">
        <f t="shared" si="0"/>
        <v>0.0020229885057471268</v>
      </c>
    </row>
    <row r="18" spans="1:12" ht="12.75">
      <c r="A18">
        <v>440</v>
      </c>
      <c r="B18">
        <v>0.00635</v>
      </c>
      <c r="D18">
        <v>1</v>
      </c>
      <c r="E18">
        <v>0</v>
      </c>
      <c r="F18">
        <f>(D18+E18*LN(F$4))*F$4</f>
        <v>0.1</v>
      </c>
      <c r="G18">
        <f>G$4*EXP(G$6*(440-A18))</f>
        <v>0.1</v>
      </c>
      <c r="H18">
        <f>F18+B18+G18</f>
        <v>0.20635</v>
      </c>
      <c r="K18">
        <v>0.0025222901880038407</v>
      </c>
      <c r="L18">
        <f t="shared" si="0"/>
        <v>0.002</v>
      </c>
    </row>
    <row r="19" spans="1:12" ht="12.75">
      <c r="A19">
        <v>445</v>
      </c>
      <c r="B19">
        <v>0.00751</v>
      </c>
      <c r="D19">
        <v>0.98172663</v>
      </c>
      <c r="E19">
        <v>0.0019735412</v>
      </c>
      <c r="F19">
        <f>(D19+E19*LN(F$4))*F$4</f>
        <v>0.09771823834524705</v>
      </c>
      <c r="G19">
        <f>G$4*EXP(G$6*(440-A19))</f>
        <v>0.09277434863285529</v>
      </c>
      <c r="H19">
        <f>F19+B19+G19</f>
        <v>0.19800258697810236</v>
      </c>
      <c r="K19">
        <v>0.0024026666050236175</v>
      </c>
      <c r="L19">
        <f t="shared" si="0"/>
        <v>0.0019775280898876404</v>
      </c>
    </row>
    <row r="20" spans="1:12" ht="12.75">
      <c r="A20">
        <v>450</v>
      </c>
      <c r="B20">
        <v>0.00922</v>
      </c>
      <c r="D20">
        <v>0.96339031</v>
      </c>
      <c r="E20">
        <v>0.0060214598</v>
      </c>
      <c r="F20">
        <f>(D20+E20*LN(F$4))*F$4</f>
        <v>0.09495253864264572</v>
      </c>
      <c r="G20">
        <f>G$4*EXP(G$6*(440-A20))</f>
        <v>0.08607079764250579</v>
      </c>
      <c r="H20">
        <f>F20+B20+G20</f>
        <v>0.1902433362851515</v>
      </c>
      <c r="K20">
        <v>0.0022899592288451206</v>
      </c>
      <c r="L20">
        <f t="shared" si="0"/>
        <v>0.0019555555555555554</v>
      </c>
    </row>
    <row r="21" spans="1:12" ht="12.75">
      <c r="A21">
        <v>455</v>
      </c>
      <c r="B21">
        <v>0.00962</v>
      </c>
      <c r="D21">
        <v>0.95050502</v>
      </c>
      <c r="E21">
        <v>0.009574571</v>
      </c>
      <c r="F21">
        <f>(D21+E21*LN(F$4))*F$4</f>
        <v>0.09284587555435869</v>
      </c>
      <c r="G21">
        <f>G$4*EXP(G$6*(440-A21))</f>
        <v>0.07985162187593771</v>
      </c>
      <c r="H21">
        <f>F21+B21+G21</f>
        <v>0.1823174974302964</v>
      </c>
      <c r="K21">
        <v>0.0021836978861737256</v>
      </c>
      <c r="L21">
        <f t="shared" si="0"/>
        <v>0.0019340659340659342</v>
      </c>
    </row>
    <row r="22" spans="1:12" ht="12.75">
      <c r="A22">
        <v>460</v>
      </c>
      <c r="B22">
        <v>0.00979</v>
      </c>
      <c r="D22">
        <v>0.93110739</v>
      </c>
      <c r="E22">
        <v>0.010908346</v>
      </c>
      <c r="F22">
        <f>(D22+E22*LN(F$4))*F$4</f>
        <v>0.09059899951111788</v>
      </c>
      <c r="G22">
        <f>G$4*EXP(G$6*(440-A22))</f>
        <v>0.0740818220681718</v>
      </c>
      <c r="H22">
        <f>F22+B22+G22</f>
        <v>0.17447082157928967</v>
      </c>
      <c r="K22">
        <v>0.002083449043711043</v>
      </c>
      <c r="L22">
        <f t="shared" si="0"/>
        <v>0.0019130434782608696</v>
      </c>
    </row>
    <row r="23" spans="1:12" ht="12.75">
      <c r="A23">
        <v>465</v>
      </c>
      <c r="B23">
        <v>0.01011</v>
      </c>
      <c r="D23">
        <v>0.9036906</v>
      </c>
      <c r="E23">
        <v>0.012623338</v>
      </c>
      <c r="F23">
        <f>(D23+E23*LN(F$4))*F$4</f>
        <v>0.08746242900973748</v>
      </c>
      <c r="G23">
        <f>G$4*EXP(G$6*(440-A23))</f>
        <v>0.06872892787909722</v>
      </c>
      <c r="H23">
        <f>F23+B23+G23</f>
        <v>0.16630135688883468</v>
      </c>
      <c r="K23">
        <v>0.0019888125960981673</v>
      </c>
      <c r="L23">
        <f t="shared" si="0"/>
        <v>0.00189247311827957</v>
      </c>
    </row>
    <row r="24" spans="1:12" ht="12.75">
      <c r="A24">
        <v>470</v>
      </c>
      <c r="B24">
        <v>0.0106</v>
      </c>
      <c r="D24">
        <v>0.86965056</v>
      </c>
      <c r="E24">
        <v>0.015716948</v>
      </c>
      <c r="F24">
        <f>(D24+E24*LN(F$4))*F$4</f>
        <v>0.08334609498278374</v>
      </c>
      <c r="G24">
        <f>G$4*EXP(G$6*(440-A24))</f>
        <v>0.06376281516217734</v>
      </c>
      <c r="H24">
        <f>F24+B24+G24</f>
        <v>0.15770891014496108</v>
      </c>
      <c r="K24">
        <v>0.0018994189660639133</v>
      </c>
      <c r="L24">
        <f t="shared" si="0"/>
        <v>0.001872340425531915</v>
      </c>
    </row>
    <row r="25" spans="1:12" ht="12.75">
      <c r="A25">
        <v>475</v>
      </c>
      <c r="B25">
        <v>0.0114</v>
      </c>
      <c r="D25">
        <v>0.82870845</v>
      </c>
      <c r="E25">
        <v>0.015797016</v>
      </c>
      <c r="F25">
        <f>(D25+E25*LN(F$4))*F$4</f>
        <v>0.07923344764446116</v>
      </c>
      <c r="G25">
        <f>G$4*EXP(G$6*(440-A25))</f>
        <v>0.05915553643668151</v>
      </c>
      <c r="H25">
        <f>F25+B25+G25</f>
        <v>0.14978898408114266</v>
      </c>
      <c r="K25">
        <v>0.0018149264835179988</v>
      </c>
      <c r="L25">
        <f t="shared" si="0"/>
        <v>0.0018526315789473685</v>
      </c>
    </row>
    <row r="26" spans="1:12" ht="12.75">
      <c r="A26">
        <v>480</v>
      </c>
      <c r="B26">
        <v>0.0127</v>
      </c>
      <c r="D26">
        <v>0.78898192</v>
      </c>
      <c r="E26">
        <v>0.015231547</v>
      </c>
      <c r="F26">
        <f>(D26+E26*LN(F$4))*F$4</f>
        <v>0.07539099869345618</v>
      </c>
      <c r="G26">
        <f>G$4*EXP(G$6*(440-A26))</f>
        <v>0.05488116360940264</v>
      </c>
      <c r="H26">
        <f>F26+B26+G26</f>
        <v>0.14297216230285884</v>
      </c>
      <c r="K26">
        <v>0.0017350190141765436</v>
      </c>
      <c r="L26">
        <f t="shared" si="0"/>
        <v>0.0018333333333333333</v>
      </c>
    </row>
    <row r="27" spans="1:12" ht="12.75">
      <c r="A27">
        <v>485</v>
      </c>
      <c r="B27">
        <v>0.0136</v>
      </c>
      <c r="D27">
        <v>0.76875029</v>
      </c>
      <c r="E27">
        <v>0.018995221</v>
      </c>
      <c r="F27">
        <f>(D27+E27*LN(F$4))*F$4</f>
        <v>0.07250121772872725</v>
      </c>
      <c r="G27">
        <f>G$4*EXP(G$6*(440-A27))</f>
        <v>0.05091564206075492</v>
      </c>
      <c r="H27">
        <f>F27+B27+G27</f>
        <v>0.13701685978948216</v>
      </c>
      <c r="K27">
        <v>0.0016594038116751128</v>
      </c>
      <c r="L27">
        <f t="shared" si="0"/>
        <v>0.0018144329896907217</v>
      </c>
    </row>
    <row r="28" spans="1:12" ht="12.75">
      <c r="A28">
        <v>490</v>
      </c>
      <c r="B28">
        <v>0.015</v>
      </c>
      <c r="D28">
        <v>0.75581059</v>
      </c>
      <c r="E28">
        <v>0.025596879</v>
      </c>
      <c r="F28">
        <f>(D28+E28*LN(F$4))*F$4</f>
        <v>0.06968715979874276</v>
      </c>
      <c r="G28">
        <f>G$4*EXP(G$6*(440-A28))</f>
        <v>0.04723665527410147</v>
      </c>
      <c r="H28">
        <f>F28+B28+G28</f>
        <v>0.13192381507284423</v>
      </c>
      <c r="K28">
        <v>0.001587809570076854</v>
      </c>
      <c r="L28">
        <f t="shared" si="0"/>
        <v>0.0017959183673469388</v>
      </c>
    </row>
    <row r="29" spans="1:12" ht="12.75">
      <c r="A29">
        <v>495</v>
      </c>
      <c r="B29">
        <v>0.0173</v>
      </c>
      <c r="D29">
        <v>0.74581899</v>
      </c>
      <c r="E29">
        <v>0.038936004</v>
      </c>
      <c r="F29">
        <f>(D29+E29*LN(F$4))*F$4</f>
        <v>0.06561655276088434</v>
      </c>
      <c r="G29">
        <f>G$4*EXP(G$6*(440-A29))</f>
        <v>0.043823499246494924</v>
      </c>
      <c r="H29">
        <f>F29+B29+G29</f>
        <v>0.12674005200737926</v>
      </c>
      <c r="K29">
        <v>0.0015199846562749708</v>
      </c>
      <c r="L29">
        <f t="shared" si="0"/>
        <v>0.0017777777777777776</v>
      </c>
    </row>
    <row r="30" spans="1:12" ht="12.75">
      <c r="A30">
        <v>500</v>
      </c>
      <c r="B30">
        <v>0.0204</v>
      </c>
      <c r="D30">
        <v>0.73333499</v>
      </c>
      <c r="E30">
        <v>0.055907428</v>
      </c>
      <c r="F30">
        <f>(D30+E30*LN(F$4))*F$4</f>
        <v>0.060460337969956215</v>
      </c>
      <c r="G30">
        <f>G$4*EXP(G$6*(440-A30))</f>
        <v>0.04065696597405992</v>
      </c>
      <c r="H30">
        <f>F30+B30+G30</f>
        <v>0.12151730394401614</v>
      </c>
      <c r="K30">
        <v>0.0014556955040669537</v>
      </c>
      <c r="L30">
        <f t="shared" si="0"/>
        <v>0.00176</v>
      </c>
    </row>
    <row r="31" spans="1:12" ht="12.75">
      <c r="A31">
        <v>505</v>
      </c>
      <c r="B31">
        <v>0.0256</v>
      </c>
      <c r="D31">
        <v>0.71462051</v>
      </c>
      <c r="E31">
        <v>0.073099228</v>
      </c>
      <c r="F31">
        <f>(D31+E31*LN(F$4))*F$4</f>
        <v>0.05463033172978271</v>
      </c>
      <c r="G31">
        <f>G$4*EXP(G$6*(440-A31))</f>
        <v>0.037719235356315696</v>
      </c>
      <c r="H31">
        <f>F31+B31+G31</f>
        <v>0.11794956708609841</v>
      </c>
      <c r="K31">
        <v>0.0013947251536833088</v>
      </c>
      <c r="L31">
        <f t="shared" si="0"/>
        <v>0.0017425742574257426</v>
      </c>
    </row>
    <row r="32" spans="1:12" ht="12.75">
      <c r="A32">
        <v>510</v>
      </c>
      <c r="B32">
        <v>0.0325</v>
      </c>
      <c r="D32">
        <v>0.69106201</v>
      </c>
      <c r="E32">
        <v>0.086517359</v>
      </c>
      <c r="F32">
        <f>(D32+E32*LN(F$4))*F$4</f>
        <v>0.04918484288813858</v>
      </c>
      <c r="G32">
        <f>G$4*EXP(G$6*(440-A32))</f>
        <v>0.034993774911115536</v>
      </c>
      <c r="H32">
        <f>F32+B32+G32</f>
        <v>0.11667861779925412</v>
      </c>
      <c r="K32">
        <v>0.0013368719223209489</v>
      </c>
      <c r="L32">
        <f t="shared" si="0"/>
        <v>0.0017254901960784316</v>
      </c>
    </row>
    <row r="33" spans="1:12" ht="12.75">
      <c r="A33">
        <v>515</v>
      </c>
      <c r="B33">
        <v>0.0396</v>
      </c>
      <c r="D33">
        <v>0.66194843</v>
      </c>
      <c r="E33">
        <v>0.093810897</v>
      </c>
      <c r="F33">
        <f>(D33+E33*LN(F$4))*F$4</f>
        <v>0.04459408570074003</v>
      </c>
      <c r="G33">
        <f>G$4*EXP(G$6*(440-A33))</f>
        <v>0.03246524673583497</v>
      </c>
      <c r="H33">
        <f>F33+B33+G33</f>
        <v>0.116659332436575</v>
      </c>
      <c r="K33">
        <v>0.0012819481927911853</v>
      </c>
      <c r="L33">
        <f t="shared" si="0"/>
        <v>0.0017087378640776698</v>
      </c>
    </row>
    <row r="34" spans="1:12" ht="12.75">
      <c r="A34">
        <v>520</v>
      </c>
      <c r="B34">
        <v>0.0409</v>
      </c>
      <c r="D34">
        <v>0.6327219</v>
      </c>
      <c r="E34">
        <v>0.098141006</v>
      </c>
      <c r="F34">
        <f>(D34+E34*LN(F$4))*F$4</f>
        <v>0.04067438825729608</v>
      </c>
      <c r="G34">
        <f>G$4*EXP(G$6*(440-A34))</f>
        <v>0.030119421191220214</v>
      </c>
      <c r="H34">
        <f>F34+B34+G34</f>
        <v>0.11169380944851628</v>
      </c>
      <c r="K34">
        <v>0.001229779308770491</v>
      </c>
      <c r="L34">
        <f t="shared" si="0"/>
        <v>0.0016923076923076924</v>
      </c>
    </row>
    <row r="35" spans="1:12" ht="12.75">
      <c r="A35">
        <v>525</v>
      </c>
      <c r="B35">
        <v>0.0417</v>
      </c>
      <c r="D35">
        <v>0.60095689</v>
      </c>
      <c r="E35">
        <v>0.098944229</v>
      </c>
      <c r="F35">
        <f>(D35+E35*LN(F$4))*F$4</f>
        <v>0.03731293832668109</v>
      </c>
      <c r="G35">
        <f>G$4*EXP(G$6*(440-A35))</f>
        <v>0.027943096822140735</v>
      </c>
      <c r="H35">
        <f>F35+B35+G35</f>
        <v>0.10695603514882182</v>
      </c>
      <c r="K35">
        <v>0.0011802025663615568</v>
      </c>
      <c r="L35">
        <f t="shared" si="0"/>
        <v>0.0016761904761904763</v>
      </c>
    </row>
    <row r="36" spans="1:12" ht="12.75">
      <c r="A36">
        <v>530</v>
      </c>
      <c r="B36">
        <v>0.0434</v>
      </c>
      <c r="D36">
        <v>0.56807934</v>
      </c>
      <c r="E36">
        <v>0.096897488</v>
      </c>
      <c r="F36">
        <f>(D36+E36*LN(F$4))*F$4</f>
        <v>0.03449646285826307</v>
      </c>
      <c r="G36">
        <f>G$4*EXP(G$6*(440-A36))</f>
        <v>0.025924026064589156</v>
      </c>
      <c r="H36">
        <f>F36+B36+G36</f>
        <v>0.10382048892285223</v>
      </c>
      <c r="K36">
        <v>0.0011330662927522212</v>
      </c>
      <c r="L36">
        <f t="shared" si="0"/>
        <v>0.0016603773584905662</v>
      </c>
    </row>
    <row r="37" spans="1:12" ht="12.75">
      <c r="A37">
        <v>535</v>
      </c>
      <c r="B37">
        <v>0.0452</v>
      </c>
      <c r="D37">
        <v>0.53751431</v>
      </c>
      <c r="E37">
        <v>0.094034804</v>
      </c>
      <c r="F37">
        <f>(D37+E37*LN(F$4))*F$4</f>
        <v>0.032099117208698326</v>
      </c>
      <c r="G37">
        <f>G$4*EXP(G$6*(440-A37))</f>
        <v>0.024050846320834214</v>
      </c>
      <c r="H37">
        <f>F37+B37+G37</f>
        <v>0.10134996352953254</v>
      </c>
      <c r="K37">
        <v>0.0010882290037176965</v>
      </c>
      <c r="L37">
        <f t="shared" si="0"/>
        <v>0.0016448598130841122</v>
      </c>
    </row>
    <row r="38" spans="1:12" ht="12.75">
      <c r="A38">
        <v>540</v>
      </c>
      <c r="B38">
        <v>0.0474</v>
      </c>
      <c r="D38">
        <v>0.50455119</v>
      </c>
      <c r="E38">
        <v>0.089932191</v>
      </c>
      <c r="F38">
        <f>(D38+E38*LN(F$4))*F$4</f>
        <v>0.029747466762310684</v>
      </c>
      <c r="G38">
        <f>G$4*EXP(G$6*(440-A38))</f>
        <v>0.022313016014842982</v>
      </c>
      <c r="H38">
        <f>F38+B38+G38</f>
        <v>0.09946048277715366</v>
      </c>
      <c r="K38">
        <v>0.0010455586325619313</v>
      </c>
      <c r="L38">
        <f t="shared" si="0"/>
        <v>0.0016296296296296295</v>
      </c>
    </row>
    <row r="39" spans="1:12" ht="12.75">
      <c r="A39">
        <v>545</v>
      </c>
      <c r="B39">
        <v>0.0511</v>
      </c>
      <c r="D39">
        <v>0.46741035</v>
      </c>
      <c r="E39">
        <v>0.084186787</v>
      </c>
      <c r="F39">
        <f>(D39+E39*LN(F$4))*F$4</f>
        <v>0.027356310922673512</v>
      </c>
      <c r="G39">
        <f>G$4*EXP(G$6*(440-A39))</f>
        <v>0.020700755268115267</v>
      </c>
      <c r="H39">
        <f>F39+B39+G39</f>
        <v>0.09915706619078878</v>
      </c>
      <c r="K39">
        <v>0.0010049318238498786</v>
      </c>
      <c r="L39">
        <f t="shared" si="0"/>
        <v>0.0016146788990825688</v>
      </c>
    </row>
    <row r="40" spans="1:12" ht="12.75">
      <c r="A40">
        <v>550</v>
      </c>
      <c r="B40">
        <v>0.0565</v>
      </c>
      <c r="D40">
        <v>0.42623556</v>
      </c>
      <c r="E40">
        <v>0.078075752</v>
      </c>
      <c r="F40">
        <f>(D40+E40*LN(F$4))*F$4</f>
        <v>0.02464594973205</v>
      </c>
      <c r="G40">
        <f>G$4*EXP(G$6*(440-A40))</f>
        <v>0.019204990862075416</v>
      </c>
      <c r="H40">
        <f>F40+B40+G40</f>
        <v>0.10035094059412542</v>
      </c>
      <c r="K40">
        <v>0.0009662332859551006</v>
      </c>
      <c r="L40">
        <f t="shared" si="0"/>
        <v>0.0016</v>
      </c>
    </row>
    <row r="41" spans="1:12" ht="12.75">
      <c r="A41">
        <v>555</v>
      </c>
      <c r="B41">
        <v>0.0596</v>
      </c>
      <c r="D41">
        <v>0.38233514</v>
      </c>
      <c r="E41">
        <v>0.071485405</v>
      </c>
      <c r="F41">
        <f>(D41+E41*LN(F$4))*F$4</f>
        <v>0.0217733912080358</v>
      </c>
      <c r="G41">
        <f>G$4*EXP(G$6*(440-A41))</f>
        <v>0.017817305177289845</v>
      </c>
      <c r="H41">
        <f>F41+B41+G41</f>
        <v>0.09919069638532564</v>
      </c>
      <c r="K41">
        <v>0.0009293551970463922</v>
      </c>
      <c r="L41">
        <f t="shared" si="0"/>
        <v>0.0015855855855855857</v>
      </c>
    </row>
    <row r="42" spans="1:12" ht="12.75">
      <c r="A42">
        <v>560</v>
      </c>
      <c r="B42">
        <v>0.0619</v>
      </c>
      <c r="D42">
        <v>0.3433419</v>
      </c>
      <c r="E42">
        <v>0.065893637</v>
      </c>
      <c r="F42">
        <f>(D42+E42*LN(F$4))*F$4</f>
        <v>0.019161619372063912</v>
      </c>
      <c r="G42">
        <f>G$4*EXP(G$6*(440-A42))</f>
        <v>0.016529888822158657</v>
      </c>
      <c r="H42">
        <f>F42+B42+G42</f>
        <v>0.09759150819422256</v>
      </c>
      <c r="K42">
        <v>0.0008941966596715105</v>
      </c>
      <c r="L42">
        <f t="shared" si="0"/>
        <v>0.0015714285714285715</v>
      </c>
    </row>
    <row r="43" spans="1:12" ht="12.75">
      <c r="A43">
        <v>565</v>
      </c>
      <c r="B43">
        <v>0.0642</v>
      </c>
      <c r="D43">
        <v>0.31452865</v>
      </c>
      <c r="E43">
        <v>0.06224523</v>
      </c>
      <c r="F43">
        <f>(D43+E43*LN(F$4))*F$4</f>
        <v>0.01712037112920143</v>
      </c>
      <c r="G43">
        <f>G$4*EXP(G$6*(440-A43))</f>
        <v>0.015335496684492848</v>
      </c>
      <c r="H43">
        <f>F43+B43+G43</f>
        <v>0.09665586781369429</v>
      </c>
      <c r="K43">
        <v>0.0008606631995731951</v>
      </c>
      <c r="L43">
        <f t="shared" si="0"/>
        <v>0.0015575221238938054</v>
      </c>
    </row>
    <row r="44" spans="1:12" ht="12.75">
      <c r="A44">
        <v>570</v>
      </c>
      <c r="B44">
        <v>0.0695</v>
      </c>
      <c r="D44">
        <v>0.29497827</v>
      </c>
      <c r="E44">
        <v>0.059644535</v>
      </c>
      <c r="F44">
        <f>(D44+E44*LN(F$4))*F$4</f>
        <v>0.01576416528304384</v>
      </c>
      <c r="G44">
        <f>G$4*EXP(G$6*(440-A44))</f>
        <v>0.01422740715865136</v>
      </c>
      <c r="H44">
        <f>F44+B44+G44</f>
        <v>0.09949157244169521</v>
      </c>
      <c r="K44">
        <v>0.0008286663047990261</v>
      </c>
      <c r="L44">
        <f t="shared" si="0"/>
        <v>0.001543859649122807</v>
      </c>
    </row>
    <row r="45" spans="1:12" ht="12.75">
      <c r="A45">
        <v>575</v>
      </c>
      <c r="B45">
        <v>0.0772</v>
      </c>
      <c r="D45">
        <v>0.28426559</v>
      </c>
      <c r="E45">
        <v>0.058529628</v>
      </c>
      <c r="F45">
        <f>(D45+E45*LN(F$4))*F$4</f>
        <v>0.014949614106871312</v>
      </c>
      <c r="G45">
        <f>G$4*EXP(G$6*(440-A45))</f>
        <v>0.013199384318783022</v>
      </c>
      <c r="H45">
        <f>F45+B45+G45</f>
        <v>0.10534899842565434</v>
      </c>
      <c r="K45">
        <v>0.0007981230015480944</v>
      </c>
      <c r="L45">
        <f t="shared" si="0"/>
        <v>0.0015304347826086957</v>
      </c>
    </row>
    <row r="46" spans="1:12" ht="12.75">
      <c r="A46">
        <v>580</v>
      </c>
      <c r="B46">
        <v>0.0896</v>
      </c>
      <c r="D46">
        <v>0.27840511</v>
      </c>
      <c r="E46">
        <v>0.05811175</v>
      </c>
      <c r="F46">
        <f>(D46+E46*LN(F$4))*F$4</f>
        <v>0.01445978607222033</v>
      </c>
      <c r="G46">
        <f>G$4*EXP(G$6*(440-A46))</f>
        <v>0.012245642825298192</v>
      </c>
      <c r="H46">
        <f>F46+B46+G46</f>
        <v>0.11630542889751852</v>
      </c>
      <c r="K46">
        <v>0.0007689554635390104</v>
      </c>
      <c r="L46">
        <f t="shared" si="0"/>
        <v>0.0015172413793103448</v>
      </c>
    </row>
    <row r="47" spans="1:12" ht="12.75">
      <c r="A47">
        <v>585</v>
      </c>
      <c r="B47">
        <v>0.11</v>
      </c>
      <c r="D47">
        <v>0.27193738</v>
      </c>
      <c r="E47">
        <v>0.056958618</v>
      </c>
      <c r="F47">
        <f>(D47+E47*LN(F$4))*F$4</f>
        <v>0.014078531527565769</v>
      </c>
      <c r="G47">
        <f>G$4*EXP(G$6*(440-A47))</f>
        <v>0.011360815367076378</v>
      </c>
      <c r="H47">
        <f>F47+B47+G47</f>
        <v>0.13543934689464215</v>
      </c>
      <c r="K47">
        <v>0.0007410906519899367</v>
      </c>
      <c r="L47">
        <f t="shared" si="0"/>
        <v>0.0015042735042735042</v>
      </c>
    </row>
    <row r="48" spans="1:12" ht="12.75">
      <c r="A48">
        <v>590</v>
      </c>
      <c r="B48">
        <v>0.1351</v>
      </c>
      <c r="D48">
        <v>0.25950902</v>
      </c>
      <c r="E48">
        <v>0.053972098</v>
      </c>
      <c r="F48">
        <f>(D48+E48*LN(F$4))*F$4</f>
        <v>0.013523367170758624</v>
      </c>
      <c r="G48">
        <f>G$4*EXP(G$6*(440-A48))</f>
        <v>0.010539922456186434</v>
      </c>
      <c r="H48">
        <f>F48+B48+G48</f>
        <v>0.15916328962694506</v>
      </c>
      <c r="K48">
        <v>0.0007144599835760253</v>
      </c>
      <c r="L48">
        <f t="shared" si="0"/>
        <v>0.0014915254237288136</v>
      </c>
    </row>
    <row r="49" spans="1:12" ht="12.75">
      <c r="A49">
        <v>595</v>
      </c>
      <c r="B49">
        <v>0.1672</v>
      </c>
      <c r="D49">
        <v>0.24490053</v>
      </c>
      <c r="E49">
        <v>0.050681618</v>
      </c>
      <c r="F49">
        <f>(D49+E49*LN(F$4))*F$4</f>
        <v>0.012820179190438132</v>
      </c>
      <c r="G49">
        <f>G$4*EXP(G$6*(440-A49))</f>
        <v>0.00977834440513501</v>
      </c>
      <c r="H49">
        <f>F49+B49+G49</f>
        <v>0.18979852359557312</v>
      </c>
      <c r="K49">
        <v>0.0006889990239763363</v>
      </c>
      <c r="L49">
        <f t="shared" si="0"/>
        <v>0.0014789915966386556</v>
      </c>
    </row>
    <row r="50" spans="1:12" ht="12.75">
      <c r="A50">
        <v>600</v>
      </c>
      <c r="B50">
        <v>0.2224</v>
      </c>
      <c r="D50">
        <v>0.23893524</v>
      </c>
      <c r="E50">
        <v>0.049487163</v>
      </c>
      <c r="F50">
        <f>(D50+E50*LN(F$4))*F$4</f>
        <v>0.01249868361816335</v>
      </c>
      <c r="G50">
        <f>G$4*EXP(G$6*(440-A50))</f>
        <v>0.009071795328941252</v>
      </c>
      <c r="H50">
        <f>F50+B50+G50</f>
        <v>0.2439704789471046</v>
      </c>
      <c r="K50">
        <v>0.0006646472048440718</v>
      </c>
      <c r="L50">
        <f t="shared" si="0"/>
        <v>0.0014666666666666667</v>
      </c>
    </row>
    <row r="51" spans="1:12" ht="12.75">
      <c r="A51">
        <v>605</v>
      </c>
      <c r="B51">
        <v>0.2577</v>
      </c>
      <c r="D51">
        <v>0.25065874</v>
      </c>
      <c r="E51">
        <v>0.052379234</v>
      </c>
      <c r="F51">
        <f>(D51+E51*LN(F$4))*F$4</f>
        <v>0.013005109660915316</v>
      </c>
      <c r="G51">
        <f>G$4*EXP(G$6*(440-A51))</f>
        <v>0.008416299025731036</v>
      </c>
      <c r="H51">
        <f>F51+B51+G51</f>
        <v>0.27912140868664637</v>
      </c>
      <c r="K51">
        <v>0.0006413475622334893</v>
      </c>
      <c r="L51">
        <f t="shared" si="0"/>
        <v>0.0014545454545454547</v>
      </c>
    </row>
    <row r="52" spans="1:12" ht="12.75">
      <c r="A52">
        <v>610</v>
      </c>
      <c r="B52">
        <v>0.2644</v>
      </c>
      <c r="D52">
        <v>0.27453094</v>
      </c>
      <c r="E52">
        <v>0.057844997</v>
      </c>
      <c r="F52">
        <f>(D52+E52*LN(F$4))*F$4</f>
        <v>0.014133791220351473</v>
      </c>
      <c r="G52">
        <f>G$4*EXP(G$6*(440-A52))</f>
        <v>0.007808166600115317</v>
      </c>
      <c r="H52">
        <f>F52+B52+G52</f>
        <v>0.2863419578204668</v>
      </c>
      <c r="K52">
        <v>0.0006190464946965393</v>
      </c>
      <c r="L52">
        <f t="shared" si="0"/>
        <v>0.0014426229508196723</v>
      </c>
    </row>
    <row r="53" spans="1:12" ht="12.75">
      <c r="A53">
        <v>615</v>
      </c>
      <c r="B53">
        <v>0.2678</v>
      </c>
      <c r="D53">
        <v>0.30030325</v>
      </c>
      <c r="E53">
        <v>0.063416548</v>
      </c>
      <c r="F53">
        <f>(D53+E53*LN(F$4))*F$4</f>
        <v>0.015428125192605866</v>
      </c>
      <c r="G53">
        <f>G$4*EXP(G$6*(440-A53))</f>
        <v>0.007243975703425146</v>
      </c>
      <c r="H53">
        <f>F53+B53+G53</f>
        <v>0.29047210089603104</v>
      </c>
      <c r="K53">
        <v>0.0005976935394242299</v>
      </c>
      <c r="L53">
        <f t="shared" si="0"/>
        <v>0.0014308943089430895</v>
      </c>
    </row>
    <row r="54" spans="1:12" ht="12.75">
      <c r="A54">
        <v>620</v>
      </c>
      <c r="B54">
        <v>0.2755</v>
      </c>
      <c r="D54">
        <v>0.31971186</v>
      </c>
      <c r="E54">
        <v>0.067383204</v>
      </c>
      <c r="F54">
        <f>(D54+E54*LN(F$4))*F$4</f>
        <v>0.016455629895142328</v>
      </c>
      <c r="G54">
        <f>G$4*EXP(G$6*(440-A54))</f>
        <v>0.006720551273974979</v>
      </c>
      <c r="H54">
        <f>F54+B54+G54</f>
        <v>0.2986761811691173</v>
      </c>
      <c r="K54">
        <v>0.0005772411649538287</v>
      </c>
      <c r="L54">
        <f t="shared" si="0"/>
        <v>0.0014193548387096775</v>
      </c>
    </row>
    <row r="55" spans="1:12" ht="12.75">
      <c r="A55">
        <v>625</v>
      </c>
      <c r="B55">
        <v>0.2834</v>
      </c>
      <c r="D55">
        <v>0.3325489</v>
      </c>
      <c r="E55">
        <v>0.069897958</v>
      </c>
      <c r="F55">
        <f>(D55+E55*LN(F$4))*F$4</f>
        <v>0.01716029038784761</v>
      </c>
      <c r="G55">
        <f>G$4*EXP(G$6*(440-A55))</f>
        <v>0.0062349476689673436</v>
      </c>
      <c r="H55">
        <f>F55+B55+G55</f>
        <v>0.3067952380568149</v>
      </c>
      <c r="K55">
        <v>0.0005576445790949322</v>
      </c>
      <c r="L55">
        <f t="shared" si="0"/>
        <v>0.001408</v>
      </c>
    </row>
    <row r="56" spans="1:12" ht="12.75">
      <c r="A56">
        <v>630</v>
      </c>
      <c r="B56">
        <v>0.2916</v>
      </c>
      <c r="D56">
        <v>0.34213463</v>
      </c>
      <c r="E56">
        <v>0.071764348</v>
      </c>
      <c r="F56">
        <f>(D56+E56*LN(F$4))*F$4</f>
        <v>0.017689111208676295</v>
      </c>
      <c r="G56">
        <f>G$4*EXP(G$6*(440-A56))</f>
        <v>0.005784432087483846</v>
      </c>
      <c r="H56">
        <f>F56+B56+G56</f>
        <v>0.31507354329616016</v>
      </c>
      <c r="K56">
        <v>0.000538861550846646</v>
      </c>
      <c r="L56">
        <f t="shared" si="0"/>
        <v>0.0013968253968253967</v>
      </c>
    </row>
    <row r="57" spans="1:12" ht="12.75">
      <c r="A57">
        <v>635</v>
      </c>
      <c r="B57">
        <v>0.3012</v>
      </c>
      <c r="D57">
        <v>0.34290513</v>
      </c>
      <c r="E57">
        <v>0.071385304</v>
      </c>
      <c r="F57">
        <f>(D57+E57*LN(F$4))*F$4</f>
        <v>0.017853439315075183</v>
      </c>
      <c r="G57">
        <f>G$4*EXP(G$6*(440-A57))</f>
        <v>0.0053664691912730135</v>
      </c>
      <c r="H57">
        <f>F57+B57+G57</f>
        <v>0.3244199085063482</v>
      </c>
      <c r="K57">
        <v>0.0005208522451859367</v>
      </c>
      <c r="L57">
        <f t="shared" si="0"/>
        <v>0.0013858267716535433</v>
      </c>
    </row>
    <row r="58" spans="1:12" ht="12.75">
      <c r="A58">
        <v>640</v>
      </c>
      <c r="B58">
        <v>0.3108</v>
      </c>
      <c r="D58">
        <v>0.33313294</v>
      </c>
      <c r="E58">
        <v>0.068462466</v>
      </c>
      <c r="F58">
        <f>(D58+E58*LN(F$4))*F$4</f>
        <v>0.017549228635878832</v>
      </c>
      <c r="G58">
        <f>G$4*EXP(G$6*(440-A58))</f>
        <v>0.004978706836786395</v>
      </c>
      <c r="H58">
        <f>F58+B58+G58</f>
        <v>0.33332793547266526</v>
      </c>
      <c r="K58">
        <v>0.0005035790697048043</v>
      </c>
      <c r="L58">
        <f t="shared" si="0"/>
        <v>0.001375</v>
      </c>
    </row>
    <row r="59" spans="1:12" ht="12.75">
      <c r="A59">
        <v>645</v>
      </c>
      <c r="B59">
        <v>0.325</v>
      </c>
      <c r="D59">
        <v>0.32736638</v>
      </c>
      <c r="E59">
        <v>0.066584823</v>
      </c>
      <c r="F59">
        <f>(D59+E59*LN(F$4))*F$4</f>
        <v>0.017404915914055293</v>
      </c>
      <c r="G59">
        <f>G$4*EXP(G$6*(440-A59))</f>
        <v>0.004618962838168012</v>
      </c>
      <c r="H59">
        <f>F59+B59+G59</f>
        <v>0.34702387875222335</v>
      </c>
      <c r="K59">
        <v>0.0004870065321623349</v>
      </c>
      <c r="L59">
        <f t="shared" si="0"/>
        <v>0.0013643410852713178</v>
      </c>
    </row>
    <row r="60" spans="1:12" ht="12.75">
      <c r="A60">
        <v>650</v>
      </c>
      <c r="B60">
        <v>0.34</v>
      </c>
      <c r="D60">
        <v>0.35019554</v>
      </c>
      <c r="E60">
        <v>0.071348764</v>
      </c>
      <c r="F60">
        <f>(D60+E60*LN(F$4))*F$4</f>
        <v>0.018590893961004985</v>
      </c>
      <c r="G60">
        <f>G$4*EXP(G$6*(440-A60))</f>
        <v>0.004285212686704019</v>
      </c>
      <c r="H60">
        <f>F60+B60+G60</f>
        <v>0.36287610664770903</v>
      </c>
      <c r="K60">
        <v>0.0004711011080978342</v>
      </c>
      <c r="L60">
        <f t="shared" si="0"/>
        <v>0.001353846153846154</v>
      </c>
    </row>
    <row r="61" spans="1:12" ht="12.75">
      <c r="A61">
        <v>655</v>
      </c>
      <c r="B61">
        <v>0.371</v>
      </c>
      <c r="D61">
        <v>0.42815146</v>
      </c>
      <c r="E61">
        <v>0.087440359</v>
      </c>
      <c r="F61">
        <f>(D61+E61*LN(F$4))*F$4</f>
        <v>0.02268125928405523</v>
      </c>
      <c r="G61">
        <f>G$4*EXP(G$6*(440-A61))</f>
        <v>0.00397557815762213</v>
      </c>
      <c r="H61">
        <f>F61+B61+G61</f>
        <v>0.39765683744167735</v>
      </c>
      <c r="K61">
        <v>0.0004558311177239653</v>
      </c>
      <c r="L61">
        <f t="shared" si="0"/>
        <v>0.0013435114503816794</v>
      </c>
    </row>
    <row r="62" spans="1:12" ht="12.75">
      <c r="A62">
        <v>660</v>
      </c>
      <c r="B62">
        <v>0.41</v>
      </c>
      <c r="D62">
        <v>0.5609744</v>
      </c>
      <c r="E62">
        <v>0.11281755</v>
      </c>
      <c r="F62">
        <f>(D62+E62*LN(F$4))*F$4</f>
        <v>0.030120239114188964</v>
      </c>
      <c r="G62">
        <f>G$4*EXP(G$6*(440-A62))</f>
        <v>0.0036883167401240017</v>
      </c>
      <c r="H62">
        <f>F62+B62+G62</f>
        <v>0.44380855585431295</v>
      </c>
      <c r="K62">
        <v>0.0004411666113848371</v>
      </c>
      <c r="L62">
        <f t="shared" si="0"/>
        <v>0.0013333333333333333</v>
      </c>
    </row>
    <row r="63" spans="1:12" ht="12.75">
      <c r="A63">
        <v>665</v>
      </c>
      <c r="B63">
        <v>0.429</v>
      </c>
      <c r="D63">
        <v>0.72188716</v>
      </c>
      <c r="E63">
        <v>0.14059033</v>
      </c>
      <c r="F63">
        <f>(D63+E63*LN(F$4))*F$4</f>
        <v>0.03981659619228864</v>
      </c>
      <c r="G63">
        <f>G$4*EXP(G$6*(440-A63))</f>
        <v>0.0034218118311666033</v>
      </c>
      <c r="H63">
        <f>F63+B63+G63</f>
        <v>0.47223840802345524</v>
      </c>
      <c r="K63">
        <v>0.00042707926292398827</v>
      </c>
      <c r="L63">
        <f t="shared" si="0"/>
        <v>0.0013233082706766916</v>
      </c>
    </row>
    <row r="64" spans="1:12" ht="12.75">
      <c r="A64">
        <v>670</v>
      </c>
      <c r="B64">
        <v>0.439</v>
      </c>
      <c r="D64">
        <v>0.84345602</v>
      </c>
      <c r="E64">
        <v>0.15947072</v>
      </c>
      <c r="F64">
        <f>(D64+E64*LN(F$4))*F$4</f>
        <v>0.04762611173589726</v>
      </c>
      <c r="G64">
        <f>G$4*EXP(G$6*(440-A64))</f>
        <v>0.0031745636378067953</v>
      </c>
      <c r="H64">
        <f>F64+B64+G64</f>
        <v>0.48980067537370403</v>
      </c>
      <c r="K64">
        <v>0.0004135422703617678</v>
      </c>
      <c r="L64">
        <f t="shared" si="0"/>
        <v>0.0013134328358208956</v>
      </c>
    </row>
    <row r="65" spans="1:12" ht="12.75">
      <c r="A65">
        <v>675</v>
      </c>
      <c r="B65">
        <v>0.448</v>
      </c>
      <c r="D65">
        <v>0.84986345</v>
      </c>
      <c r="E65">
        <v>0.15720165</v>
      </c>
      <c r="F65">
        <f>(D65+E65*LN(F$4))*F$4</f>
        <v>0.04878932741159326</v>
      </c>
      <c r="G65">
        <f>G$4*EXP(G$6*(440-A65))</f>
        <v>0.002945180736910729</v>
      </c>
      <c r="H65">
        <f>F65+B65+G65</f>
        <v>0.499734508148504</v>
      </c>
      <c r="K65">
        <v>0.000400530263331262</v>
      </c>
      <c r="L65">
        <f t="shared" si="0"/>
        <v>0.0013037037037037038</v>
      </c>
    </row>
    <row r="66" spans="1:12" ht="12.75">
      <c r="A66">
        <v>680</v>
      </c>
      <c r="B66">
        <v>0.465</v>
      </c>
      <c r="D66">
        <v>0.74851966</v>
      </c>
      <c r="E66">
        <v>0.13883489</v>
      </c>
      <c r="F66">
        <f>(D66+E66*LN(F$4))*F$4</f>
        <v>0.0428840511898532</v>
      </c>
      <c r="G66">
        <f>G$4*EXP(G$6*(440-A66))</f>
        <v>0.002732372244729257</v>
      </c>
      <c r="H66">
        <f>F66+B66+G66</f>
        <v>0.5106164234345825</v>
      </c>
      <c r="K66">
        <v>0.0003880192167671279</v>
      </c>
      <c r="L66">
        <f t="shared" si="0"/>
        <v>0.0012941176470588236</v>
      </c>
    </row>
    <row r="67" spans="1:12" ht="12.75">
      <c r="A67">
        <v>685</v>
      </c>
      <c r="B67">
        <v>0.486</v>
      </c>
      <c r="D67">
        <v>0.57756081</v>
      </c>
      <c r="E67">
        <v>0.11227073</v>
      </c>
      <c r="F67">
        <f>(D67+E67*LN(F$4))*F$4</f>
        <v>0.03190479007224407</v>
      </c>
      <c r="G67">
        <f>G$4*EXP(G$6*(440-A67))</f>
        <v>0.0025349405522724945</v>
      </c>
      <c r="H67">
        <f>F67+B67+G67</f>
        <v>0.5204397306245166</v>
      </c>
      <c r="K67">
        <v>0.00037598637038289837</v>
      </c>
      <c r="L67">
        <f t="shared" si="0"/>
        <v>0.0012846715328467154</v>
      </c>
    </row>
    <row r="68" spans="1:12" ht="12.75">
      <c r="A68">
        <v>690</v>
      </c>
      <c r="B68">
        <v>0.516</v>
      </c>
      <c r="D68">
        <v>0.4</v>
      </c>
      <c r="E68">
        <v>0.08117863</v>
      </c>
      <c r="F68">
        <f>(D68+E68*LN(F$4))*F$4</f>
        <v>0.021307929669232083</v>
      </c>
      <c r="G68">
        <f>G$4*EXP(G$6*(440-A68))</f>
        <v>0.0023517745856009107</v>
      </c>
      <c r="H68">
        <f>F68+B68+G68</f>
        <v>0.539659704254833</v>
      </c>
      <c r="K68">
        <v>0.00036441015350989443</v>
      </c>
      <c r="L68">
        <f t="shared" si="0"/>
        <v>0.0012753623188405795</v>
      </c>
    </row>
    <row r="69" spans="1:12" ht="12.75">
      <c r="A69">
        <v>695</v>
      </c>
      <c r="B69">
        <v>0.559</v>
      </c>
      <c r="D69">
        <v>0.245</v>
      </c>
      <c r="E69">
        <v>0.049</v>
      </c>
      <c r="F69">
        <f>(D69+E69*LN(F$4))*F$4</f>
        <v>0.013217333044329177</v>
      </c>
      <c r="G69">
        <f>G$4*EXP(G$6*(440-A69))</f>
        <v>0.0021818435531042774</v>
      </c>
      <c r="H69">
        <f>F69+B69+G69</f>
        <v>0.5743991765974334</v>
      </c>
      <c r="K69">
        <v>0.00035327011490517173</v>
      </c>
      <c r="L69">
        <f t="shared" si="0"/>
        <v>0.001266187050359712</v>
      </c>
    </row>
    <row r="70" spans="1:12" ht="12.75">
      <c r="A70">
        <v>700</v>
      </c>
      <c r="B70">
        <v>0.624</v>
      </c>
      <c r="D70">
        <v>0.15</v>
      </c>
      <c r="E70">
        <v>0.03</v>
      </c>
      <c r="F70">
        <f>(D70+E70*LN(F$4))*F$4</f>
        <v>0.008092244721017864</v>
      </c>
      <c r="G70">
        <f>G$4*EXP(G$6*(440-A70))</f>
        <v>0.002024191144580439</v>
      </c>
      <c r="H70">
        <f>F70+B70+G70</f>
        <v>0.6341164358655983</v>
      </c>
      <c r="K70">
        <v>0.0003425468571672384</v>
      </c>
      <c r="L70">
        <f t="shared" si="0"/>
        <v>0.001257142857142857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DK1">
      <selection activeCell="DL14" sqref="DL1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5" sqref="C15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zplee</dc:creator>
  <cp:keywords/>
  <dc:description/>
  <cp:lastModifiedBy>zplee</cp:lastModifiedBy>
  <dcterms:created xsi:type="dcterms:W3CDTF">1999-08-17T13:44:03Z</dcterms:created>
  <dcterms:modified xsi:type="dcterms:W3CDTF">2014-07-11T13:09:44Z</dcterms:modified>
  <cp:category/>
  <cp:version/>
  <cp:contentType/>
  <cp:contentStatus/>
</cp:coreProperties>
</file>